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45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" l="1"/>
  <c r="B36" i="1"/>
  <c r="C4" i="1"/>
  <c r="C9" i="1"/>
  <c r="D9" i="1"/>
  <c r="B27" i="1"/>
  <c r="B13" i="1"/>
  <c r="B20" i="1"/>
</calcChain>
</file>

<file path=xl/sharedStrings.xml><?xml version="1.0" encoding="utf-8"?>
<sst xmlns="http://schemas.openxmlformats.org/spreadsheetml/2006/main" count="45" uniqueCount="39">
  <si>
    <t>lb</t>
  </si>
  <si>
    <t>kg</t>
  </si>
  <si>
    <t xml:space="preserve">Height </t>
  </si>
  <si>
    <t>ft</t>
  </si>
  <si>
    <t xml:space="preserve">from </t>
  </si>
  <si>
    <t>to</t>
  </si>
  <si>
    <t>m</t>
  </si>
  <si>
    <t>BMI</t>
  </si>
  <si>
    <t>Height 2 (m)</t>
  </si>
  <si>
    <t>Weight (kg)</t>
  </si>
  <si>
    <t>1kg=2.2lb</t>
  </si>
  <si>
    <t xml:space="preserve">equasions </t>
  </si>
  <si>
    <t>1m=3.28ft</t>
  </si>
  <si>
    <t>10×weight + 6.25×height - 5×age + 5</t>
  </si>
  <si>
    <t>10×weight + 6.25×height - 5×age - 161</t>
  </si>
  <si>
    <t>Age</t>
  </si>
  <si>
    <t>=</t>
  </si>
  <si>
    <t>cm</t>
  </si>
  <si>
    <t>Mifflin-St Jeor equations BMR</t>
  </si>
  <si>
    <t xml:space="preserve"> Total EnergyEexpenditure</t>
  </si>
  <si>
    <t>Male and Female =</t>
  </si>
  <si>
    <t xml:space="preserve">BMR male=  </t>
  </si>
  <si>
    <t>BMR Female=</t>
  </si>
  <si>
    <t>Calories from BMR x (?) Activity Factor =      calories</t>
  </si>
  <si>
    <t xml:space="preserve">Activity factor </t>
  </si>
  <si>
    <t>Sedentary</t>
  </si>
  <si>
    <t xml:space="preserve">very active </t>
  </si>
  <si>
    <t>Male =</t>
  </si>
  <si>
    <t>Female =</t>
  </si>
  <si>
    <t>Mild activity</t>
  </si>
  <si>
    <t xml:space="preserve">moderate active </t>
  </si>
  <si>
    <t xml:space="preserve">extreme </t>
  </si>
  <si>
    <t xml:space="preserve">BMI  Ranges </t>
  </si>
  <si>
    <t>&lt;18.5 Underweight</t>
  </si>
  <si>
    <t>18.5-24.9 Normal</t>
  </si>
  <si>
    <t>&gt;30 Obese</t>
  </si>
  <si>
    <t xml:space="preserve">25-30 Over Weight </t>
  </si>
  <si>
    <t>Weight</t>
  </si>
  <si>
    <t>Kg/(h^2)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</si>
</sst>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7" fillId="5" borderId="1" applyNumberFormat="0" applyAlignment="0" applyProtection="0"/>
    <xf numFmtId="0" fontId="8" fillId="6" borderId="2" applyNumberFormat="0" applyAlignment="0" applyProtection="0"/>
    <xf numFmtId="0" fontId="1" fillId="7" borderId="3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5" fillId="3" borderId="0" xfId="4" applyAlignment="1">
      <alignment horizontal="center"/>
    </xf>
    <xf numFmtId="0" fontId="8" fillId="6" borderId="2" xfId="7" applyAlignment="1">
      <alignment horizontal="center"/>
    </xf>
    <xf numFmtId="164" fontId="7" fillId="5" borderId="1" xfId="6" applyNumberFormat="1" applyAlignment="1">
      <alignment horizontal="center"/>
    </xf>
    <xf numFmtId="2" fontId="7" fillId="5" borderId="1" xfId="6" applyNumberFormat="1" applyAlignment="1">
      <alignment horizontal="center"/>
    </xf>
    <xf numFmtId="0" fontId="9" fillId="7" borderId="3" xfId="8" applyFont="1" applyAlignment="1">
      <alignment horizontal="center"/>
    </xf>
    <xf numFmtId="0" fontId="6" fillId="4" borderId="1" xfId="5" applyAlignment="1">
      <alignment horizontal="center"/>
    </xf>
    <xf numFmtId="0" fontId="1" fillId="11" borderId="0" xfId="12" applyAlignment="1">
      <alignment horizontal="center"/>
    </xf>
    <xf numFmtId="0" fontId="4" fillId="2" borderId="0" xfId="3" applyAlignment="1">
      <alignment horizontal="center"/>
    </xf>
    <xf numFmtId="0" fontId="6" fillId="4" borderId="1" xfId="5" applyAlignment="1">
      <alignment horizontal="center"/>
    </xf>
    <xf numFmtId="0" fontId="5" fillId="3" borderId="0" xfId="4" applyAlignment="1">
      <alignment horizontal="center"/>
    </xf>
    <xf numFmtId="0" fontId="10" fillId="10" borderId="0" xfId="11" applyAlignment="1">
      <alignment horizontal="center"/>
    </xf>
    <xf numFmtId="0" fontId="0" fillId="0" borderId="4" xfId="0" applyBorder="1" applyAlignment="1"/>
    <xf numFmtId="0" fontId="0" fillId="0" borderId="0" xfId="0" applyAlignment="1"/>
    <xf numFmtId="164" fontId="7" fillId="5" borderId="1" xfId="6" applyNumberFormat="1" applyAlignment="1">
      <alignment horizontal="center"/>
    </xf>
    <xf numFmtId="0" fontId="9" fillId="0" borderId="0" xfId="0" applyFont="1" applyAlignment="1">
      <alignment horizontal="center"/>
    </xf>
    <xf numFmtId="0" fontId="9" fillId="8" borderId="0" xfId="9" applyFont="1" applyAlignment="1">
      <alignment horizontal="center"/>
    </xf>
    <xf numFmtId="0" fontId="9" fillId="9" borderId="0" xfId="10" applyFont="1" applyAlignment="1">
      <alignment horizontal="center"/>
    </xf>
  </cellXfs>
  <cellStyles count="13">
    <cellStyle name="40% - Accent1" xfId="9" builtinId="31"/>
    <cellStyle name="40% - Accent2" xfId="10" builtinId="35"/>
    <cellStyle name="40% - Accent6" xfId="12" builtinId="51"/>
    <cellStyle name="Accent6" xfId="11" builtinId="49"/>
    <cellStyle name="Calculation" xfId="6" builtinId="22"/>
    <cellStyle name="Check Cell" xfId="7" builtinId="23"/>
    <cellStyle name="Followed Hyperlink" xfId="2" builtinId="9" hidden="1"/>
    <cellStyle name="Good" xfId="3" builtinId="26"/>
    <cellStyle name="Hyperlink" xfId="1" builtinId="8" hidden="1"/>
    <cellStyle name="Input" xfId="5" builtinId="20"/>
    <cellStyle name="Neutral" xfId="4" builtinId="28"/>
    <cellStyle name="Normal" xfId="0" builtinId="0"/>
    <cellStyle name="Note" xfId="8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showRuler="0" workbookViewId="0">
      <selection activeCell="H29" sqref="H29"/>
    </sheetView>
  </sheetViews>
  <sheetFormatPr baseColWidth="10" defaultRowHeight="15" x14ac:dyDescent="0"/>
  <cols>
    <col min="1" max="1" width="14.33203125" style="2" customWidth="1"/>
    <col min="2" max="2" width="10.83203125" style="2"/>
    <col min="3" max="3" width="16" style="2" bestFit="1" customWidth="1"/>
    <col min="4" max="7" width="10.83203125" style="2"/>
    <col min="8" max="8" width="16.83203125" style="2" customWidth="1"/>
    <col min="9" max="16384" width="10.83203125" style="2"/>
  </cols>
  <sheetData>
    <row r="1" spans="1:13">
      <c r="B1" s="9" t="s">
        <v>4</v>
      </c>
      <c r="C1" s="9" t="s">
        <v>5</v>
      </c>
      <c r="G1" s="12" t="s">
        <v>11</v>
      </c>
      <c r="H1" s="12"/>
    </row>
    <row r="2" spans="1:13">
      <c r="B2" s="9" t="s">
        <v>0</v>
      </c>
      <c r="C2" s="9" t="s">
        <v>1</v>
      </c>
    </row>
    <row r="3" spans="1:13" ht="16" thickBot="1"/>
    <row r="4" spans="1:13" ht="17" thickTop="1" thickBot="1">
      <c r="A4" s="18" t="s">
        <v>37</v>
      </c>
      <c r="B4" s="5">
        <v>172</v>
      </c>
      <c r="C4" s="6">
        <f>(B4/I4)</f>
        <v>78.181818181818173</v>
      </c>
      <c r="F4" s="9" t="s">
        <v>10</v>
      </c>
      <c r="G4" s="9">
        <v>1</v>
      </c>
      <c r="H4" s="9" t="s">
        <v>1</v>
      </c>
      <c r="I4" s="9">
        <v>2.2000000000000002</v>
      </c>
      <c r="J4" s="9" t="s">
        <v>0</v>
      </c>
    </row>
    <row r="5" spans="1:13" ht="16" thickTop="1"/>
    <row r="7" spans="1:13">
      <c r="B7" s="2" t="s">
        <v>3</v>
      </c>
      <c r="C7" s="2" t="s">
        <v>6</v>
      </c>
      <c r="D7" s="2" t="s">
        <v>17</v>
      </c>
    </row>
    <row r="8" spans="1:13" ht="16" thickBot="1"/>
    <row r="9" spans="1:13" ht="17" thickTop="1" thickBot="1">
      <c r="A9" s="18" t="s">
        <v>2</v>
      </c>
      <c r="B9" s="5">
        <v>5.1100000000000003</v>
      </c>
      <c r="C9" s="7">
        <f>(B9/I9)</f>
        <v>1.5579268292682928</v>
      </c>
      <c r="D9" s="3">
        <f>(C9*100)</f>
        <v>155.79268292682929</v>
      </c>
      <c r="F9" s="9" t="s">
        <v>12</v>
      </c>
      <c r="G9" s="9">
        <v>1</v>
      </c>
      <c r="H9" s="9" t="s">
        <v>6</v>
      </c>
      <c r="I9" s="9">
        <v>3.28</v>
      </c>
      <c r="J9" s="9" t="s">
        <v>3</v>
      </c>
    </row>
    <row r="10" spans="1:13" ht="16" thickTop="1"/>
    <row r="12" spans="1:13">
      <c r="A12" s="18" t="s">
        <v>7</v>
      </c>
      <c r="B12" s="2" t="s">
        <v>9</v>
      </c>
      <c r="C12" s="1" t="s">
        <v>8</v>
      </c>
      <c r="D12" s="2" t="s">
        <v>38</v>
      </c>
    </row>
    <row r="13" spans="1:13">
      <c r="B13" s="17">
        <f>(C4/(C9*C9))</f>
        <v>32.211552220130613</v>
      </c>
      <c r="C13" s="17"/>
    </row>
    <row r="16" spans="1:13">
      <c r="C16" s="10" t="s">
        <v>18</v>
      </c>
      <c r="D16" s="10"/>
      <c r="E16" s="10"/>
      <c r="F16" s="10"/>
      <c r="L16" s="14" t="s">
        <v>32</v>
      </c>
      <c r="M16" s="14"/>
    </row>
    <row r="17" spans="1:13" ht="16" thickBot="1">
      <c r="I17" s="2" t="s">
        <v>15</v>
      </c>
      <c r="L17" s="14" t="s">
        <v>33</v>
      </c>
      <c r="M17" s="14"/>
    </row>
    <row r="18" spans="1:13" ht="17" thickTop="1" thickBot="1">
      <c r="A18" s="19" t="s">
        <v>21</v>
      </c>
      <c r="B18" s="11" t="s">
        <v>13</v>
      </c>
      <c r="C18" s="11"/>
      <c r="D18" s="11"/>
      <c r="F18" s="4">
        <v>10</v>
      </c>
      <c r="G18" s="4">
        <v>6.25</v>
      </c>
      <c r="H18" s="4">
        <v>5</v>
      </c>
      <c r="I18" s="5">
        <v>23</v>
      </c>
      <c r="J18" s="4">
        <v>5</v>
      </c>
      <c r="L18" s="14" t="s">
        <v>34</v>
      </c>
      <c r="M18" s="14"/>
    </row>
    <row r="19" spans="1:13" ht="16" thickTop="1">
      <c r="L19" s="14" t="s">
        <v>36</v>
      </c>
      <c r="M19" s="14"/>
    </row>
    <row r="20" spans="1:13">
      <c r="A20" s="2" t="s">
        <v>16</v>
      </c>
      <c r="B20" s="6">
        <f>(F18*C4)+(G18*D9)-(H18*I18)+(J18)</f>
        <v>1645.5224501108648</v>
      </c>
      <c r="L20" s="14" t="s">
        <v>35</v>
      </c>
      <c r="M20" s="14"/>
    </row>
    <row r="24" spans="1:13" ht="16" thickBot="1">
      <c r="I24" s="2" t="s">
        <v>15</v>
      </c>
    </row>
    <row r="25" spans="1:13" ht="17" thickTop="1" thickBot="1">
      <c r="A25" s="20" t="s">
        <v>22</v>
      </c>
      <c r="B25" s="13" t="s">
        <v>14</v>
      </c>
      <c r="C25" s="13"/>
      <c r="D25" s="13"/>
      <c r="F25" s="4">
        <v>10</v>
      </c>
      <c r="G25" s="4">
        <v>6.25</v>
      </c>
      <c r="H25" s="4">
        <v>5</v>
      </c>
      <c r="I25" s="5">
        <v>56</v>
      </c>
      <c r="J25" s="4">
        <v>161</v>
      </c>
    </row>
    <row r="26" spans="1:13" ht="16" thickTop="1"/>
    <row r="27" spans="1:13">
      <c r="A27" s="2" t="s">
        <v>16</v>
      </c>
      <c r="B27" s="6">
        <f>(F25*C4)+(G25*D9)-(H25*I25)-(J25)</f>
        <v>1314.5224501108648</v>
      </c>
    </row>
    <row r="30" spans="1:13">
      <c r="C30" s="10" t="s">
        <v>19</v>
      </c>
      <c r="D30" s="10"/>
      <c r="E30" s="10"/>
      <c r="F30" s="10"/>
    </row>
    <row r="31" spans="1:13">
      <c r="C31"/>
    </row>
    <row r="32" spans="1:13">
      <c r="A32" s="11" t="s">
        <v>20</v>
      </c>
      <c r="B32" s="11"/>
      <c r="C32" s="11" t="s">
        <v>23</v>
      </c>
      <c r="D32" s="11"/>
      <c r="E32" s="11"/>
      <c r="F32" s="11"/>
      <c r="I32" s="2" t="s">
        <v>24</v>
      </c>
    </row>
    <row r="33" spans="1:9">
      <c r="H33" s="8" t="s">
        <v>25</v>
      </c>
      <c r="I33" s="8">
        <v>1.2</v>
      </c>
    </row>
    <row r="34" spans="1:9">
      <c r="A34" s="19" t="s">
        <v>27</v>
      </c>
      <c r="B34" s="6">
        <f>(B20*I34)</f>
        <v>2139.1791851441244</v>
      </c>
      <c r="C34" s="15"/>
      <c r="D34" s="16"/>
      <c r="E34" s="16"/>
      <c r="H34" s="8" t="s">
        <v>29</v>
      </c>
      <c r="I34" s="8">
        <v>1.3</v>
      </c>
    </row>
    <row r="35" spans="1:9">
      <c r="H35" s="8" t="s">
        <v>30</v>
      </c>
      <c r="I35" s="8">
        <v>1.5</v>
      </c>
    </row>
    <row r="36" spans="1:9">
      <c r="A36" s="20" t="s">
        <v>28</v>
      </c>
      <c r="B36" s="6">
        <f>(B27*I35)</f>
        <v>1971.7836751662971</v>
      </c>
      <c r="H36" s="8" t="s">
        <v>26</v>
      </c>
      <c r="I36" s="8">
        <v>1.7</v>
      </c>
    </row>
    <row r="37" spans="1:9">
      <c r="H37" s="8" t="s">
        <v>31</v>
      </c>
      <c r="I37" s="8">
        <v>1.9</v>
      </c>
    </row>
  </sheetData>
  <mergeCells count="13">
    <mergeCell ref="L16:M16"/>
    <mergeCell ref="L17:M17"/>
    <mergeCell ref="L18:M18"/>
    <mergeCell ref="L19:M19"/>
    <mergeCell ref="L20:M20"/>
    <mergeCell ref="C30:F30"/>
    <mergeCell ref="A32:B32"/>
    <mergeCell ref="C32:F32"/>
    <mergeCell ref="G1:H1"/>
    <mergeCell ref="B13:C13"/>
    <mergeCell ref="B18:D18"/>
    <mergeCell ref="B25:D25"/>
    <mergeCell ref="C16:F1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 Bensaidan</dc:creator>
  <cp:lastModifiedBy>Faisal  Bensaidan</cp:lastModifiedBy>
  <dcterms:created xsi:type="dcterms:W3CDTF">2015-02-08T02:33:52Z</dcterms:created>
  <dcterms:modified xsi:type="dcterms:W3CDTF">2015-04-15T05:13:43Z</dcterms:modified>
</cp:coreProperties>
</file>